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leto\Desktop\Nuova cartella\"/>
    </mc:Choice>
  </mc:AlternateContent>
  <workbookProtection workbookAlgorithmName="SHA-512" workbookHashValue="862oyFeaz6TmgWEi2sCtWY13oHKY1/00ZPQGi4tF+po/3z6dwkACwqnFFdJXH/DlrjAJ8J+SXd2lrbVTPr4NNA==" workbookSaltValue="9oZ/n04HygNKj+Lewxus/g==" workbookSpinCount="100000" lockStructure="1"/>
  <bookViews>
    <workbookView xWindow="0" yWindow="0" windowWidth="17250" windowHeight="4530"/>
  </bookViews>
  <sheets>
    <sheet name="Simulatore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3" l="1"/>
  <c r="B27" i="3" l="1"/>
  <c r="C27" i="3" l="1"/>
  <c r="D11" i="3" s="1"/>
  <c r="C6" i="3"/>
  <c r="C18" i="3" l="1"/>
  <c r="C14" i="3"/>
  <c r="C17" i="3"/>
  <c r="C13" i="3"/>
  <c r="C20" i="3"/>
  <c r="C16" i="3"/>
  <c r="C12" i="3"/>
  <c r="C19" i="3"/>
  <c r="C15" i="3"/>
  <c r="D27" i="3"/>
  <c r="D12" i="3"/>
  <c r="C22" i="3" l="1"/>
  <c r="D13" i="3"/>
  <c r="D14" i="3" l="1"/>
  <c r="D15" i="3" s="1"/>
  <c r="D16" i="3" s="1"/>
  <c r="D17" i="3" s="1"/>
  <c r="D18" i="3" s="1"/>
  <c r="D19" i="3" s="1"/>
  <c r="D20" i="3" s="1"/>
  <c r="D22" i="3" l="1"/>
  <c r="D6" i="3" s="1"/>
</calcChain>
</file>

<file path=xl/comments1.xml><?xml version="1.0" encoding="utf-8"?>
<comments xmlns="http://schemas.openxmlformats.org/spreadsheetml/2006/main">
  <authors>
    <author>Leto Marco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Il tasso di riferimento comunitario da applicare per le operazioni di attualizzazione e rivalutazione per la concessione di incentivi in favore delle imprese è aggiornato su base annua e ogni volta che il tasso medio, si discosti di più del 15% dal tasso valido in quel momento, per cui anche con cadenza mensile.
È possibile consultare la tabella completa con le variazioni del tasso sul sito web dedicato (http://ec.europa.eu/competition/state_aid/legislation/reference_rates.html). 
Si specifica che il tasso viene determinato aggiungendo al tasso base fissato dalla Commissione europea 100 punti base.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inserire l’importo dell’investimento al netto di eventuali quote non finanziate/quote di riscatto</t>
        </r>
      </text>
    </comment>
  </commentList>
</comments>
</file>

<file path=xl/sharedStrings.xml><?xml version="1.0" encoding="utf-8"?>
<sst xmlns="http://schemas.openxmlformats.org/spreadsheetml/2006/main" count="14" uniqueCount="13">
  <si>
    <t>Contributo</t>
  </si>
  <si>
    <t>RATA</t>
  </si>
  <si>
    <t>PIANO CONTRIBUTIVO</t>
  </si>
  <si>
    <t>CONTRIBUTO</t>
  </si>
  <si>
    <t>CAPITALE RIMBORSATO</t>
  </si>
  <si>
    <t>Finanziamento ammissibile</t>
  </si>
  <si>
    <t>Tasso Eff</t>
  </si>
  <si>
    <t>Rata Quota Capitale</t>
  </si>
  <si>
    <t>Numero Rate</t>
  </si>
  <si>
    <t>Tasso Applicato</t>
  </si>
  <si>
    <t>Tasso Riferimento</t>
  </si>
  <si>
    <t>Contributo totale</t>
  </si>
  <si>
    <t>Calcolo indicativo del contributo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</si>
</sst>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11"/>
      <color theme="4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0"/>
      <color indexed="1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2" fillId="0" borderId="1" xfId="0" applyFont="1" applyBorder="1" applyAlignment="1" applyProtection="1">
      <alignment horizontal="right"/>
      <protection hidden="1"/>
    </xf>
    <xf numFmtId="0" fontId="2" fillId="2" borderId="1" xfId="0" applyFont="1" applyFill="1" applyBorder="1" applyAlignment="1" applyProtection="1">
      <alignment horizontal="right"/>
      <protection hidden="1"/>
    </xf>
    <xf numFmtId="0" fontId="0" fillId="2" borderId="1" xfId="0" applyFill="1" applyBorder="1" applyProtection="1">
      <protection hidden="1"/>
    </xf>
    <xf numFmtId="0" fontId="3" fillId="0" borderId="0" xfId="0" applyFont="1" applyProtection="1">
      <protection hidden="1"/>
    </xf>
    <xf numFmtId="43" fontId="0" fillId="0" borderId="1" xfId="3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3" borderId="1" xfId="0" applyFont="1" applyFill="1" applyBorder="1" applyProtection="1">
      <protection locked="0"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1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3" xfId="0" applyFont="1" applyBorder="1" applyAlignment="1" applyProtection="1">
      <alignment horizontal="center"/>
      <protection hidden="1"/>
    </xf>
    <xf numFmtId="0" fontId="0" fillId="0" borderId="2" xfId="0" applyFont="1" applyBorder="1" applyProtection="1">
      <protection hidden="1"/>
    </xf>
    <xf numFmtId="40" fontId="7" fillId="3" borderId="1" xfId="2" quotePrefix="1" applyNumberFormat="1" applyFont="1" applyFill="1" applyBorder="1" applyAlignment="1" applyProtection="1">
      <protection locked="0" hidden="1"/>
    </xf>
    <xf numFmtId="0" fontId="8" fillId="0" borderId="8" xfId="1" applyFont="1" applyBorder="1" applyAlignment="1" applyProtection="1">
      <alignment horizontal="center"/>
      <protection hidden="1"/>
    </xf>
    <xf numFmtId="0" fontId="8" fillId="0" borderId="14" xfId="1" applyFont="1" applyBorder="1" applyAlignment="1" applyProtection="1">
      <alignment horizontal="center"/>
      <protection hidden="1"/>
    </xf>
    <xf numFmtId="4" fontId="9" fillId="0" borderId="4" xfId="2" applyNumberFormat="1" applyFont="1" applyBorder="1" applyAlignment="1" applyProtection="1">
      <protection hidden="1"/>
    </xf>
    <xf numFmtId="4" fontId="9" fillId="0" borderId="5" xfId="2" applyNumberFormat="1" applyFont="1" applyBorder="1" applyProtection="1">
      <protection hidden="1"/>
    </xf>
    <xf numFmtId="4" fontId="10" fillId="0" borderId="2" xfId="2" applyNumberFormat="1" applyFont="1" applyBorder="1" applyAlignment="1" applyProtection="1">
      <protection hidden="1"/>
    </xf>
    <xf numFmtId="4" fontId="10" fillId="0" borderId="15" xfId="2" applyNumberFormat="1" applyFont="1" applyBorder="1" applyProtection="1">
      <protection hidden="1"/>
    </xf>
    <xf numFmtId="0" fontId="8" fillId="0" borderId="13" xfId="1" applyFont="1" applyBorder="1" applyAlignment="1" applyProtection="1">
      <alignment horizontal="center" vertical="center"/>
      <protection hidden="1"/>
    </xf>
    <xf numFmtId="0" fontId="8" fillId="0" borderId="12" xfId="1" applyFont="1" applyBorder="1" applyAlignment="1" applyProtection="1">
      <alignment horizontal="center" vertical="center"/>
      <protection hidden="1"/>
    </xf>
    <xf numFmtId="0" fontId="8" fillId="0" borderId="6" xfId="1" applyFont="1" applyBorder="1" applyAlignment="1" applyProtection="1">
      <alignment horizontal="center"/>
      <protection hidden="1"/>
    </xf>
    <xf numFmtId="0" fontId="8" fillId="0" borderId="7" xfId="1" applyFont="1" applyBorder="1" applyAlignment="1" applyProtection="1">
      <alignment horizontal="center"/>
      <protection hidden="1"/>
    </xf>
    <xf numFmtId="0" fontId="2" fillId="0" borderId="9" xfId="1" applyFont="1" applyBorder="1" applyAlignment="1" applyProtection="1">
      <alignment horizontal="center"/>
      <protection hidden="1"/>
    </xf>
    <xf numFmtId="0" fontId="2" fillId="0" borderId="10" xfId="1" applyFont="1" applyBorder="1" applyAlignment="1" applyProtection="1">
      <alignment horizontal="center"/>
      <protection hidden="1"/>
    </xf>
    <xf numFmtId="0" fontId="2" fillId="0" borderId="11" xfId="1" applyFont="1" applyBorder="1" applyAlignment="1" applyProtection="1">
      <alignment horizontal="center"/>
      <protection hidden="1"/>
    </xf>
  </cellXfs>
  <cellStyles count="4">
    <cellStyle name="Migliaia" xfId="3" builtinId="3"/>
    <cellStyle name="Migliaia (0)_2" xfId="2"/>
    <cellStyle name="Normale" xfId="0" builtinId="0"/>
    <cellStyle name="Normale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H22" sqref="H22"/>
    </sheetView>
  </sheetViews>
  <sheetFormatPr defaultRowHeight="15" x14ac:dyDescent="0.25"/>
  <cols>
    <col min="1" max="1" width="3.28515625" style="1" customWidth="1"/>
    <col min="2" max="2" width="45.5703125" style="1" customWidth="1"/>
    <col min="3" max="3" width="23.140625" style="1" bestFit="1" customWidth="1"/>
    <col min="4" max="4" width="29" style="1" customWidth="1"/>
    <col min="5" max="5" width="8.28515625" style="1" bestFit="1" customWidth="1"/>
    <col min="6" max="6" width="10.5703125" style="1" bestFit="1" customWidth="1"/>
    <col min="7" max="7" width="10.7109375" style="1" customWidth="1"/>
    <col min="8" max="8" width="13.7109375" style="1" customWidth="1"/>
    <col min="9" max="9" width="11.140625" style="1" customWidth="1"/>
    <col min="10" max="10" width="9.140625" style="1"/>
    <col min="11" max="11" width="9.140625" style="1" customWidth="1"/>
    <col min="12" max="16384" width="9.140625" style="1"/>
  </cols>
  <sheetData>
    <row r="1" spans="1:15" ht="8.25" customHeight="1" x14ac:dyDescent="0.25">
      <c r="A1" s="2"/>
      <c r="E1" s="2"/>
      <c r="F1" s="2"/>
      <c r="G1" s="2"/>
      <c r="H1" s="2"/>
      <c r="I1" s="2"/>
    </row>
    <row r="2" spans="1:15" x14ac:dyDescent="0.25">
      <c r="A2" s="2"/>
      <c r="B2" s="8" t="s">
        <v>10</v>
      </c>
      <c r="C2" s="8" t="s">
        <v>9</v>
      </c>
      <c r="D2" s="8" t="s">
        <v>5</v>
      </c>
      <c r="I2" s="2"/>
    </row>
    <row r="3" spans="1:15" x14ac:dyDescent="0.25">
      <c r="A3" s="2"/>
      <c r="B3" s="9">
        <v>0.82</v>
      </c>
      <c r="C3" s="13">
        <f>ROUND(B3*70/100,1)*3</f>
        <v>1.7999999999999998</v>
      </c>
      <c r="D3" s="18">
        <v>99000</v>
      </c>
      <c r="I3" s="2"/>
    </row>
    <row r="4" spans="1:15" ht="7.5" customHeight="1" x14ac:dyDescent="0.25">
      <c r="A4" s="2"/>
      <c r="B4" s="14"/>
      <c r="C4" s="14"/>
      <c r="D4" s="14"/>
      <c r="E4" s="2"/>
      <c r="F4" s="2"/>
      <c r="G4" s="2"/>
      <c r="H4" s="2"/>
      <c r="I4" s="2"/>
    </row>
    <row r="5" spans="1:15" x14ac:dyDescent="0.25">
      <c r="A5" s="2"/>
      <c r="B5" s="8" t="s">
        <v>8</v>
      </c>
      <c r="C5" s="8" t="s">
        <v>7</v>
      </c>
      <c r="D5" s="8" t="s">
        <v>11</v>
      </c>
      <c r="E5" s="2"/>
      <c r="G5" s="2"/>
      <c r="H5" s="2"/>
      <c r="I5" s="2"/>
    </row>
    <row r="6" spans="1:15" x14ac:dyDescent="0.25">
      <c r="A6" s="2"/>
      <c r="B6" s="15">
        <v>10</v>
      </c>
      <c r="C6" s="7">
        <f>+D3/9</f>
        <v>11000</v>
      </c>
      <c r="D6" s="7">
        <f>D22</f>
        <v>5345.9999999999991</v>
      </c>
      <c r="E6" s="2"/>
      <c r="G6" s="2"/>
      <c r="H6" s="2"/>
      <c r="I6" s="2"/>
    </row>
    <row r="7" spans="1:15" ht="7.5" customHeight="1" x14ac:dyDescent="0.25">
      <c r="A7" s="2"/>
      <c r="B7" s="14"/>
      <c r="C7" s="14"/>
      <c r="D7" s="14"/>
      <c r="E7" s="2"/>
      <c r="F7" s="2"/>
      <c r="G7" s="2"/>
      <c r="H7" s="2"/>
      <c r="I7" s="2"/>
    </row>
    <row r="8" spans="1:15" ht="15.75" thickBot="1" x14ac:dyDescent="0.3">
      <c r="B8" s="11"/>
      <c r="C8" s="11"/>
      <c r="D8" s="11"/>
    </row>
    <row r="9" spans="1:15" ht="15" customHeight="1" thickBot="1" x14ac:dyDescent="0.3">
      <c r="B9" s="25" t="s">
        <v>1</v>
      </c>
      <c r="C9" s="27" t="s">
        <v>2</v>
      </c>
      <c r="D9" s="28"/>
      <c r="O9" s="11"/>
    </row>
    <row r="10" spans="1:15" ht="18" customHeight="1" thickBot="1" x14ac:dyDescent="0.3">
      <c r="B10" s="26"/>
      <c r="C10" s="19" t="s">
        <v>4</v>
      </c>
      <c r="D10" s="20" t="s">
        <v>3</v>
      </c>
    </row>
    <row r="11" spans="1:15" ht="15.75" thickBot="1" x14ac:dyDescent="0.3">
      <c r="B11" s="16">
        <v>1</v>
      </c>
      <c r="C11" s="21">
        <v>0</v>
      </c>
      <c r="D11" s="22">
        <f>+C27</f>
        <v>890.99999999999977</v>
      </c>
    </row>
    <row r="12" spans="1:15" ht="15.75" thickBot="1" x14ac:dyDescent="0.3">
      <c r="B12" s="16">
        <v>2</v>
      </c>
      <c r="C12" s="21">
        <f>C6</f>
        <v>11000</v>
      </c>
      <c r="D12" s="22">
        <f>+D11</f>
        <v>890.99999999999977</v>
      </c>
    </row>
    <row r="13" spans="1:15" ht="15.75" thickBot="1" x14ac:dyDescent="0.3">
      <c r="B13" s="16">
        <v>3</v>
      </c>
      <c r="C13" s="21">
        <f>C6</f>
        <v>11000</v>
      </c>
      <c r="D13" s="22">
        <f t="shared" ref="D13:D20" si="0">+D12-$D$27</f>
        <v>791.99999999999977</v>
      </c>
    </row>
    <row r="14" spans="1:15" ht="15.75" thickBot="1" x14ac:dyDescent="0.3">
      <c r="B14" s="16">
        <v>4</v>
      </c>
      <c r="C14" s="21">
        <f>C6</f>
        <v>11000</v>
      </c>
      <c r="D14" s="22">
        <f t="shared" si="0"/>
        <v>692.99999999999977</v>
      </c>
    </row>
    <row r="15" spans="1:15" ht="15.75" thickBot="1" x14ac:dyDescent="0.3">
      <c r="B15" s="16">
        <v>5</v>
      </c>
      <c r="C15" s="21">
        <f>C6</f>
        <v>11000</v>
      </c>
      <c r="D15" s="22">
        <f t="shared" si="0"/>
        <v>593.99999999999977</v>
      </c>
    </row>
    <row r="16" spans="1:15" ht="15.75" thickBot="1" x14ac:dyDescent="0.3">
      <c r="B16" s="16">
        <v>6</v>
      </c>
      <c r="C16" s="21">
        <f>C6</f>
        <v>11000</v>
      </c>
      <c r="D16" s="22">
        <f t="shared" si="0"/>
        <v>494.99999999999977</v>
      </c>
      <c r="L16" s="12"/>
    </row>
    <row r="17" spans="2:11" ht="15.75" thickBot="1" x14ac:dyDescent="0.3">
      <c r="B17" s="16">
        <v>7</v>
      </c>
      <c r="C17" s="21">
        <f>C6</f>
        <v>11000</v>
      </c>
      <c r="D17" s="22">
        <f t="shared" si="0"/>
        <v>395.99999999999977</v>
      </c>
      <c r="J17" s="6"/>
    </row>
    <row r="18" spans="2:11" ht="15.75" thickBot="1" x14ac:dyDescent="0.3">
      <c r="B18" s="16">
        <v>8</v>
      </c>
      <c r="C18" s="21">
        <f>C6</f>
        <v>11000</v>
      </c>
      <c r="D18" s="22">
        <f t="shared" si="0"/>
        <v>296.99999999999977</v>
      </c>
    </row>
    <row r="19" spans="2:11" ht="15.75" thickBot="1" x14ac:dyDescent="0.3">
      <c r="B19" s="16">
        <v>9</v>
      </c>
      <c r="C19" s="21">
        <f>C6</f>
        <v>11000</v>
      </c>
      <c r="D19" s="22">
        <f t="shared" si="0"/>
        <v>197.9999999999998</v>
      </c>
      <c r="K19" s="2"/>
    </row>
    <row r="20" spans="2:11" ht="17.25" customHeight="1" thickBot="1" x14ac:dyDescent="0.3">
      <c r="B20" s="16">
        <v>10</v>
      </c>
      <c r="C20" s="21">
        <f>C6</f>
        <v>11000</v>
      </c>
      <c r="D20" s="22">
        <f t="shared" si="0"/>
        <v>98.999999999999829</v>
      </c>
    </row>
    <row r="21" spans="2:11" ht="7.5" customHeight="1" thickBot="1" x14ac:dyDescent="0.3">
      <c r="B21" s="11"/>
      <c r="C21" s="11"/>
      <c r="D21" s="11"/>
    </row>
    <row r="22" spans="2:11" ht="16.5" thickTop="1" thickBot="1" x14ac:dyDescent="0.3">
      <c r="B22" s="17"/>
      <c r="C22" s="23">
        <f>SUM(C11:C21)</f>
        <v>99000</v>
      </c>
      <c r="D22" s="24">
        <f>SUM(D11:D21)</f>
        <v>5345.9999999999991</v>
      </c>
    </row>
    <row r="23" spans="2:11" ht="11.25" customHeight="1" thickTop="1" x14ac:dyDescent="0.25">
      <c r="B23" s="11"/>
      <c r="C23" s="11"/>
      <c r="D23" s="11"/>
    </row>
    <row r="24" spans="2:11" x14ac:dyDescent="0.25">
      <c r="B24" s="29" t="s">
        <v>12</v>
      </c>
      <c r="C24" s="30"/>
      <c r="D24" s="31"/>
    </row>
    <row r="25" spans="2:11" hidden="1" x14ac:dyDescent="0.25"/>
    <row r="26" spans="2:11" hidden="1" x14ac:dyDescent="0.25">
      <c r="B26" s="4" t="s">
        <v>6</v>
      </c>
      <c r="C26" s="3" t="s">
        <v>0</v>
      </c>
      <c r="D26" s="4" t="s">
        <v>0</v>
      </c>
    </row>
    <row r="27" spans="2:11" hidden="1" x14ac:dyDescent="0.25">
      <c r="B27" s="5">
        <f>+C3*180/36000</f>
        <v>8.9999999999999976E-3</v>
      </c>
      <c r="C27" s="7">
        <f>+D3*B27</f>
        <v>890.99999999999977</v>
      </c>
      <c r="D27" s="5">
        <f>+C6*B27</f>
        <v>98.999999999999972</v>
      </c>
    </row>
    <row r="28" spans="2:11" hidden="1" x14ac:dyDescent="0.25"/>
    <row r="29" spans="2:11" hidden="1" x14ac:dyDescent="0.25"/>
    <row r="30" spans="2:11" ht="2.25" hidden="1" customHeight="1" x14ac:dyDescent="0.25"/>
    <row r="31" spans="2:11" x14ac:dyDescent="0.25">
      <c r="I31" s="10"/>
      <c r="J31" s="2"/>
      <c r="K31" s="10"/>
    </row>
  </sheetData>
  <sheetProtection algorithmName="SHA-512" hashValue="9MsgHZGyCTNeFMd96J5AA5vxdrHcCG7CevMKMra6b8pg9m3B+wyexpkvycCOCInQL3tA1pMEwdgrlLVz3zqevQ==" saltValue="ccXNPyzwfXytwTyB6MZW3w==" spinCount="100000" sheet="1" objects="1" scenarios="1"/>
  <mergeCells count="3">
    <mergeCell ref="B9:B10"/>
    <mergeCell ref="C9:D9"/>
    <mergeCell ref="B24:D2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Simulatore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montrone</dc:creator>
  <cp:lastModifiedBy>Leto Marco</cp:lastModifiedBy>
  <dcterms:created xsi:type="dcterms:W3CDTF">2018-10-23T12:39:35Z</dcterms:created>
  <dcterms:modified xsi:type="dcterms:W3CDTF">2018-10-26T12:41:36Z</dcterms:modified>
</cp:coreProperties>
</file>